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March\"/>
    </mc:Choice>
  </mc:AlternateContent>
  <xr:revisionPtr revIDLastSave="0" documentId="13_ncr:1_{5030BA4B-463E-46B7-9D1A-B8B46067811F}" xr6:coauthVersionLast="45" xr6:coauthVersionMax="45" xr10:uidLastSave="{00000000-0000-0000-0000-000000000000}"/>
  <bookViews>
    <workbookView xWindow="-20550" yWindow="-60" windowWidth="19680" windowHeight="11640" xr2:uid="{00000000-000D-0000-FFFF-FFFF00000000}"/>
  </bookViews>
  <sheets>
    <sheet name="SSS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2"/>
  <c r="M31" i="2" l="1"/>
  <c r="H31" i="2"/>
  <c r="I31" i="2"/>
  <c r="J31" i="2"/>
  <c r="K31" i="2"/>
  <c r="C31" i="2"/>
  <c r="B3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5" i="2"/>
  <c r="E31" i="2" l="1"/>
  <c r="L31" i="2"/>
  <c r="G6" i="2"/>
  <c r="G31" i="2" s="1"/>
  <c r="F31" i="2"/>
</calcChain>
</file>

<file path=xl/sharedStrings.xml><?xml version="1.0" encoding="utf-8"?>
<sst xmlns="http://schemas.openxmlformats.org/spreadsheetml/2006/main" count="43" uniqueCount="42">
  <si>
    <t>Ward</t>
  </si>
  <si>
    <t>Arthur's Hill</t>
  </si>
  <si>
    <t>Walker</t>
  </si>
  <si>
    <t>Elswick</t>
  </si>
  <si>
    <t>Benwell and Scotswood</t>
  </si>
  <si>
    <t>South Jesmond</t>
  </si>
  <si>
    <t>Blakelaw</t>
  </si>
  <si>
    <t>Kenton</t>
  </si>
  <si>
    <t>West Fenham</t>
  </si>
  <si>
    <t>Byker</t>
  </si>
  <si>
    <t>Monument</t>
  </si>
  <si>
    <t>Fawdon and West Gosforth</t>
  </si>
  <si>
    <t>Castle</t>
  </si>
  <si>
    <t>Wingrove</t>
  </si>
  <si>
    <t>Parklands</t>
  </si>
  <si>
    <t>Heaton</t>
  </si>
  <si>
    <t>Manor Park</t>
  </si>
  <si>
    <t>Callerton and Throckley</t>
  </si>
  <si>
    <t>Lemington</t>
  </si>
  <si>
    <t>Denton and Westerhope</t>
  </si>
  <si>
    <t>Kingston Park South and Newbiggin Hall</t>
  </si>
  <si>
    <t>Ouseburn</t>
  </si>
  <si>
    <t>Walkergate</t>
  </si>
  <si>
    <t>Gosforth</t>
  </si>
  <si>
    <t>Dene and South Gosforth</t>
  </si>
  <si>
    <t>North Jesmond</t>
  </si>
  <si>
    <t>Chapel</t>
  </si>
  <si>
    <t>Restriction</t>
  </si>
  <si>
    <t>Average Weekly Loss</t>
  </si>
  <si>
    <t>Average Annual Loss</t>
  </si>
  <si>
    <t>Weekly Loss</t>
  </si>
  <si>
    <t>Annual Loss</t>
  </si>
  <si>
    <t>Single</t>
  </si>
  <si>
    <t>Couple</t>
  </si>
  <si>
    <t>Total Affected</t>
  </si>
  <si>
    <t>No with DHP in payment</t>
  </si>
  <si>
    <t>No Children</t>
  </si>
  <si>
    <t>With children</t>
  </si>
  <si>
    <t>With Children</t>
  </si>
  <si>
    <t>Grand Total</t>
  </si>
  <si>
    <t xml:space="preserve"> </t>
  </si>
  <si>
    <t>Removal of Spare Room Subsidy Analysis 31 March 2021 (Bedroom Tax)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</si>
</sst>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7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75">
    <xf numFmtId="0" fontId="0" fillId="0" borderId="0" xfId="0"/>
    <xf numFmtId="0" fontId="2" fillId="3" borderId="3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3" borderId="5" xfId="1" applyFont="1" applyFill="1" applyBorder="1" applyAlignment="1">
      <alignment vertical="center" wrapText="1"/>
    </xf>
    <xf numFmtId="0" fontId="2" fillId="3" borderId="8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4" fontId="0" fillId="0" borderId="0" xfId="0" applyNumberFormat="1"/>
    <xf numFmtId="0" fontId="1" fillId="3" borderId="5" xfId="1" applyFill="1" applyBorder="1" applyAlignment="1">
      <alignment vertical="center"/>
    </xf>
    <xf numFmtId="0" fontId="1" fillId="3" borderId="8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0" fontId="2" fillId="3" borderId="7" xfId="1" applyFont="1" applyFill="1" applyBorder="1" applyAlignment="1">
      <alignment horizontal="center"/>
    </xf>
    <xf numFmtId="164" fontId="2" fillId="3" borderId="9" xfId="1" applyNumberFormat="1" applyFont="1" applyFill="1" applyBorder="1" applyAlignment="1">
      <alignment horizontal="center" vertical="center"/>
    </xf>
    <xf numFmtId="164" fontId="1" fillId="2" borderId="17" xfId="1" applyNumberFormat="1" applyBorder="1"/>
    <xf numFmtId="164" fontId="1" fillId="2" borderId="18" xfId="1" applyNumberFormat="1" applyBorder="1"/>
    <xf numFmtId="164" fontId="2" fillId="3" borderId="21" xfId="1" applyNumberFormat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41" fontId="2" fillId="4" borderId="9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top" wrapText="1"/>
    </xf>
    <xf numFmtId="0" fontId="4" fillId="3" borderId="6" xfId="1" applyFont="1" applyFill="1" applyBorder="1" applyAlignment="1">
      <alignment horizontal="center" vertical="top" wrapText="1"/>
    </xf>
    <xf numFmtId="0" fontId="3" fillId="2" borderId="1" xfId="1" applyFont="1" applyBorder="1" applyAlignment="1">
      <alignment horizontal="center" vertical="top"/>
    </xf>
    <xf numFmtId="0" fontId="3" fillId="2" borderId="0" xfId="1" applyFont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top" wrapText="1"/>
    </xf>
    <xf numFmtId="164" fontId="2" fillId="3" borderId="6" xfId="1" applyNumberFormat="1" applyFont="1" applyFill="1" applyBorder="1" applyAlignment="1">
      <alignment horizontal="center" vertical="top" wrapText="1"/>
    </xf>
    <xf numFmtId="164" fontId="2" fillId="3" borderId="7" xfId="1" applyNumberFormat="1" applyFont="1" applyFill="1" applyBorder="1" applyAlignment="1">
      <alignment horizontal="center" vertical="top" wrapText="1"/>
    </xf>
    <xf numFmtId="164" fontId="2" fillId="3" borderId="5" xfId="1" applyNumberFormat="1" applyFont="1" applyFill="1" applyBorder="1" applyAlignment="1">
      <alignment horizontal="center" vertical="top" wrapText="1"/>
    </xf>
    <xf numFmtId="164" fontId="2" fillId="3" borderId="8" xfId="1" applyNumberFormat="1" applyFont="1" applyFill="1" applyBorder="1" applyAlignment="1">
      <alignment horizontal="center" vertical="top" wrapText="1"/>
    </xf>
    <xf numFmtId="4" fontId="2" fillId="3" borderId="11" xfId="1" applyNumberFormat="1" applyFont="1" applyFill="1" applyBorder="1" applyAlignment="1">
      <alignment horizontal="center" vertical="top" wrapText="1"/>
    </xf>
    <xf numFmtId="4" fontId="2" fillId="3" borderId="12" xfId="1" applyNumberFormat="1" applyFont="1" applyFill="1" applyBorder="1" applyAlignment="1">
      <alignment horizontal="center" vertical="top" wrapText="1"/>
    </xf>
    <xf numFmtId="4" fontId="2" fillId="3" borderId="13" xfId="1" applyNumberFormat="1" applyFont="1" applyFill="1" applyBorder="1" applyAlignment="1">
      <alignment horizontal="center" vertical="top" wrapText="1"/>
    </xf>
    <xf numFmtId="0" fontId="2" fillId="3" borderId="19" xfId="1" applyFont="1" applyFill="1" applyBorder="1" applyAlignment="1">
      <alignment horizontal="center" vertical="top" wrapText="1"/>
    </xf>
    <xf numFmtId="0" fontId="2" fillId="3" borderId="20" xfId="1" applyFont="1" applyFill="1" applyBorder="1" applyAlignment="1">
      <alignment horizontal="center" vertical="top" wrapText="1"/>
    </xf>
    <xf numFmtId="0" fontId="2" fillId="3" borderId="2" xfId="1" applyFont="1" applyFill="1" applyBorder="1" applyAlignment="1">
      <alignment horizontal="center" vertical="top" wrapText="1"/>
    </xf>
    <xf numFmtId="0" fontId="2" fillId="3" borderId="6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3" borderId="6" xfId="1" applyNumberFormat="1" applyFont="1" applyFill="1" applyBorder="1" applyAlignment="1">
      <alignment horizontal="center" vertical="center" wrapText="1"/>
    </xf>
    <xf numFmtId="0" fontId="1" fillId="2" borderId="11" xfId="11" applyNumberFormat="1" applyBorder="1" applyAlignment="1">
      <alignment horizontal="center"/>
    </xf>
    <xf numFmtId="0" fontId="1" fillId="2" borderId="12" xfId="11" applyNumberFormat="1" applyBorder="1" applyAlignment="1">
      <alignment horizontal="center"/>
    </xf>
    <xf numFmtId="0" fontId="1" fillId="2" borderId="13" xfId="11" applyNumberFormat="1" applyBorder="1" applyAlignment="1">
      <alignment horizontal="center"/>
    </xf>
    <xf numFmtId="2" fontId="1" fillId="2" borderId="2" xfId="12" applyNumberFormat="1" applyBorder="1" applyAlignment="1">
      <alignment horizontal="center"/>
    </xf>
    <xf numFmtId="2" fontId="1" fillId="2" borderId="7" xfId="12" applyNumberFormat="1" applyBorder="1" applyAlignment="1">
      <alignment horizontal="center"/>
    </xf>
    <xf numFmtId="0" fontId="1" fillId="2" borderId="15" xfId="11" applyNumberFormat="1" applyBorder="1" applyAlignment="1">
      <alignment horizontal="center"/>
    </xf>
    <xf numFmtId="2" fontId="1" fillId="2" borderId="22" xfId="12" applyNumberFormat="1" applyBorder="1" applyAlignment="1">
      <alignment horizontal="center"/>
    </xf>
    <xf numFmtId="164" fontId="1" fillId="2" borderId="14" xfId="3" applyNumberFormat="1" applyBorder="1" applyAlignment="1">
      <alignment horizontal="center"/>
    </xf>
    <xf numFmtId="164" fontId="1" fillId="2" borderId="23" xfId="3" applyNumberFormat="1" applyBorder="1" applyAlignment="1">
      <alignment horizontal="center"/>
    </xf>
    <xf numFmtId="164" fontId="1" fillId="2" borderId="16" xfId="3" applyNumberFormat="1" applyBorder="1" applyAlignment="1">
      <alignment horizontal="center"/>
    </xf>
    <xf numFmtId="2" fontId="1" fillId="2" borderId="22" xfId="13" applyNumberFormat="1" applyBorder="1"/>
    <xf numFmtId="2" fontId="1" fillId="2" borderId="24" xfId="13" applyNumberFormat="1" applyBorder="1"/>
    <xf numFmtId="2" fontId="1" fillId="2" borderId="25" xfId="13" applyNumberFormat="1" applyBorder="1"/>
    <xf numFmtId="164" fontId="2" fillId="3" borderId="10" xfId="1" applyNumberFormat="1" applyFont="1" applyFill="1" applyBorder="1" applyAlignment="1">
      <alignment horizontal="center" vertical="center"/>
    </xf>
    <xf numFmtId="164" fontId="1" fillId="2" borderId="23" xfId="1" applyNumberFormat="1" applyBorder="1"/>
    <xf numFmtId="0" fontId="2" fillId="3" borderId="10" xfId="1" applyFont="1" applyFill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/>
    </xf>
    <xf numFmtId="0" fontId="2" fillId="3" borderId="29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 vertical="top" wrapText="1"/>
    </xf>
    <xf numFmtId="1" fontId="1" fillId="2" borderId="26" xfId="14" applyNumberFormat="1" applyBorder="1" applyAlignment="1">
      <alignment horizontal="center"/>
    </xf>
    <xf numFmtId="1" fontId="1" fillId="2" borderId="24" xfId="15" applyNumberFormat="1" applyBorder="1" applyAlignment="1">
      <alignment horizontal="center"/>
    </xf>
    <xf numFmtId="1" fontId="1" fillId="2" borderId="27" xfId="14" applyNumberFormat="1" applyBorder="1" applyAlignment="1">
      <alignment horizontal="center"/>
    </xf>
    <xf numFmtId="1" fontId="1" fillId="2" borderId="22" xfId="15" applyNumberFormat="1" applyBorder="1" applyAlignment="1">
      <alignment horizontal="center"/>
    </xf>
    <xf numFmtId="1" fontId="1" fillId="2" borderId="1" xfId="14" applyNumberFormat="1" applyBorder="1" applyAlignment="1">
      <alignment horizontal="center"/>
    </xf>
    <xf numFmtId="1" fontId="1" fillId="2" borderId="25" xfId="15" applyNumberFormat="1" applyBorder="1" applyAlignment="1">
      <alignment horizontal="center"/>
    </xf>
    <xf numFmtId="1" fontId="1" fillId="2" borderId="30" xfId="14" applyNumberFormat="1" applyBorder="1" applyAlignment="1">
      <alignment horizontal="center"/>
    </xf>
    <xf numFmtId="1" fontId="1" fillId="2" borderId="22" xfId="14" applyNumberFormat="1" applyBorder="1" applyAlignment="1">
      <alignment horizontal="center"/>
    </xf>
    <xf numFmtId="1" fontId="1" fillId="2" borderId="31" xfId="14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1" fillId="2" borderId="22" xfId="16" applyNumberFormat="1" applyBorder="1" applyAlignment="1">
      <alignment horizontal="center"/>
    </xf>
    <xf numFmtId="1" fontId="1" fillId="2" borderId="24" xfId="16" applyNumberFormat="1" applyBorder="1" applyAlignment="1">
      <alignment horizontal="center"/>
    </xf>
    <xf numFmtId="1" fontId="1" fillId="2" borderId="25" xfId="16" applyNumberFormat="1" applyBorder="1" applyAlignment="1">
      <alignment horizontal="center"/>
    </xf>
  </cellXfs>
  <cellStyles count="17">
    <cellStyle name="Normal" xfId="0" builtinId="0"/>
    <cellStyle name="Normal 10" xfId="9" xr:uid="{31B87F0D-C041-407F-95AD-EE58D0A577C7}"/>
    <cellStyle name="Normal 11" xfId="10" xr:uid="{53F7D805-52E0-4696-915F-03A68ABC5738}"/>
    <cellStyle name="Normal 12" xfId="11" xr:uid="{30FBE7F8-5B66-4B88-8DBD-CE339338FA3A}"/>
    <cellStyle name="Normal 13" xfId="12" xr:uid="{C2E82972-59EF-4185-A539-29BD0B34FBBF}"/>
    <cellStyle name="Normal 14" xfId="13" xr:uid="{C71A03E2-77AB-4CC9-984C-A8F29B2681DF}"/>
    <cellStyle name="Normal 15" xfId="14" xr:uid="{B324B3FE-CAB3-4731-BA4C-A3463AAE2DEE}"/>
    <cellStyle name="Normal 16" xfId="15" xr:uid="{0BB473C9-702C-42BE-8CAD-17043510D4B7}"/>
    <cellStyle name="Normal 17" xfId="16" xr:uid="{7891AD00-E462-4A30-9EF6-FCFF5273A657}"/>
    <cellStyle name="Normal 2" xfId="1" xr:uid="{F1260BEB-4A74-44FD-A79F-D04C0BD6C418}"/>
    <cellStyle name="Normal 3" xfId="2" xr:uid="{4A2E06F5-1EFE-4DCA-85CE-89E2FFEF3C8E}"/>
    <cellStyle name="Normal 4" xfId="3" xr:uid="{B99B9F89-C4FA-4B50-883E-12EB9A17D576}"/>
    <cellStyle name="Normal 5" xfId="4" xr:uid="{8D35ECE3-E59D-4D74-A8DC-7E7DF6233A21}"/>
    <cellStyle name="Normal 6" xfId="5" xr:uid="{B92F8E99-0776-4088-ABF3-15A9005110DC}"/>
    <cellStyle name="Normal 7" xfId="6" xr:uid="{D935C2FA-EFFD-48D4-99E2-66561FE3EF3D}"/>
    <cellStyle name="Normal 8" xfId="7" xr:uid="{67F4B61D-F4A5-411E-B6DD-7B3208CE666C}"/>
    <cellStyle name="Normal 9" xfId="8" xr:uid="{F2287F41-7ED8-4D53-8727-519CD86B05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14E3-91D3-48BE-B37F-B2B3F59895ED}">
  <dimension ref="A1:O31"/>
  <sheetViews>
    <sheetView tabSelected="1" topLeftCell="A19" workbookViewId="0">
      <selection activeCell="J34" sqref="J34"/>
    </sheetView>
  </sheetViews>
  <sheetFormatPr defaultRowHeight="15" x14ac:dyDescent="0.25"/>
  <cols>
    <col min="1" max="1" width="37" bestFit="1" customWidth="1"/>
    <col min="2" max="2" width="8" customWidth="1"/>
    <col min="3" max="3" width="7.42578125" customWidth="1"/>
    <col min="4" max="4" width="10.42578125" style="2" customWidth="1"/>
    <col min="5" max="5" width="11.85546875" style="2" customWidth="1"/>
    <col min="6" max="6" width="12" style="6" bestFit="1" customWidth="1"/>
    <col min="7" max="7" width="12.7109375" bestFit="1" customWidth="1"/>
    <col min="8" max="8" width="8.5703125" style="2" customWidth="1"/>
    <col min="9" max="10" width="8.85546875" style="2" customWidth="1"/>
    <col min="11" max="11" width="9.28515625" style="2" customWidth="1"/>
    <col min="12" max="12" width="8.85546875" style="2" customWidth="1"/>
    <col min="13" max="13" width="8.7109375" style="2" customWidth="1"/>
  </cols>
  <sheetData>
    <row r="1" spans="1:15" ht="24" thickBot="1" x14ac:dyDescent="0.3">
      <c r="A1" s="19" t="s">
        <v>41</v>
      </c>
      <c r="B1" s="19"/>
      <c r="C1" s="19"/>
      <c r="D1" s="19"/>
      <c r="E1" s="19"/>
      <c r="F1" s="20"/>
      <c r="G1" s="19"/>
      <c r="H1" s="19"/>
      <c r="I1" s="19"/>
      <c r="J1" s="19"/>
      <c r="K1" s="19"/>
      <c r="L1" s="19"/>
      <c r="M1" s="19"/>
    </row>
    <row r="2" spans="1:15" ht="15.75" customHeight="1" thickBot="1" x14ac:dyDescent="0.3">
      <c r="A2" s="3" t="s">
        <v>0</v>
      </c>
      <c r="B2" s="21" t="s">
        <v>27</v>
      </c>
      <c r="C2" s="22"/>
      <c r="D2" s="23" t="s">
        <v>28</v>
      </c>
      <c r="E2" s="26" t="s">
        <v>29</v>
      </c>
      <c r="F2" s="28" t="s">
        <v>30</v>
      </c>
      <c r="G2" s="31" t="s">
        <v>31</v>
      </c>
      <c r="H2" s="21" t="s">
        <v>32</v>
      </c>
      <c r="I2" s="22"/>
      <c r="J2" s="21" t="s">
        <v>33</v>
      </c>
      <c r="K2" s="22"/>
      <c r="L2" s="33" t="s">
        <v>34</v>
      </c>
      <c r="M2" s="35" t="s">
        <v>35</v>
      </c>
    </row>
    <row r="3" spans="1:15" ht="15" customHeight="1" x14ac:dyDescent="0.25">
      <c r="A3" s="4"/>
      <c r="B3" s="38">
        <v>0.14000000000000001</v>
      </c>
      <c r="C3" s="38">
        <v>0.25</v>
      </c>
      <c r="D3" s="24"/>
      <c r="E3" s="27"/>
      <c r="F3" s="29"/>
      <c r="G3" s="32"/>
      <c r="H3" s="17" t="s">
        <v>36</v>
      </c>
      <c r="I3" s="17" t="s">
        <v>37</v>
      </c>
      <c r="J3" s="17" t="s">
        <v>36</v>
      </c>
      <c r="K3" s="17" t="s">
        <v>38</v>
      </c>
      <c r="L3" s="34"/>
      <c r="M3" s="36"/>
    </row>
    <row r="4" spans="1:15" ht="15.75" thickBot="1" x14ac:dyDescent="0.3">
      <c r="A4" s="5"/>
      <c r="B4" s="39"/>
      <c r="C4" s="39"/>
      <c r="D4" s="25"/>
      <c r="E4" s="27"/>
      <c r="F4" s="30"/>
      <c r="G4" s="32"/>
      <c r="H4" s="18"/>
      <c r="I4" s="18"/>
      <c r="J4" s="59"/>
      <c r="K4" s="59"/>
      <c r="L4" s="34"/>
      <c r="M4" s="37"/>
    </row>
    <row r="5" spans="1:15" x14ac:dyDescent="0.25">
      <c r="A5" s="7" t="s">
        <v>1</v>
      </c>
      <c r="B5" s="40">
        <v>74</v>
      </c>
      <c r="C5" s="40">
        <v>19</v>
      </c>
      <c r="D5" s="43">
        <v>14.424516129032256</v>
      </c>
      <c r="E5" s="47">
        <f>D5*52</f>
        <v>750.07483870967735</v>
      </c>
      <c r="F5" s="51">
        <v>1341.4799999999998</v>
      </c>
      <c r="G5" s="12">
        <f>F5*52</f>
        <v>69756.959999999992</v>
      </c>
      <c r="H5" s="66">
        <v>79</v>
      </c>
      <c r="I5" s="60">
        <v>7</v>
      </c>
      <c r="J5" s="61">
        <v>5</v>
      </c>
      <c r="K5" s="61">
        <v>2</v>
      </c>
      <c r="L5" s="69">
        <f>K5+J5+I5+H5</f>
        <v>93</v>
      </c>
      <c r="M5" s="73">
        <v>9</v>
      </c>
    </row>
    <row r="6" spans="1:15" x14ac:dyDescent="0.25">
      <c r="A6" s="8" t="s">
        <v>4</v>
      </c>
      <c r="B6" s="41">
        <v>70</v>
      </c>
      <c r="C6" s="45">
        <v>20</v>
      </c>
      <c r="D6" s="46">
        <v>13.720777777777776</v>
      </c>
      <c r="E6" s="48">
        <f t="shared" ref="E6:E30" si="0">D6*52</f>
        <v>713.4804444444444</v>
      </c>
      <c r="F6" s="50">
        <v>1234.8699999999999</v>
      </c>
      <c r="G6" s="54">
        <f t="shared" ref="G6:G30" si="1">F6*52</f>
        <v>64213.239999999991</v>
      </c>
      <c r="H6" s="67">
        <v>59</v>
      </c>
      <c r="I6" s="62">
        <v>12</v>
      </c>
      <c r="J6" s="63">
        <v>17</v>
      </c>
      <c r="K6" s="63">
        <v>2</v>
      </c>
      <c r="L6" s="70">
        <f t="shared" ref="L6:L30" si="2">K6+J6+I6+H6</f>
        <v>90</v>
      </c>
      <c r="M6" s="72">
        <v>13</v>
      </c>
    </row>
    <row r="7" spans="1:15" x14ac:dyDescent="0.25">
      <c r="A7" s="8" t="s">
        <v>6</v>
      </c>
      <c r="B7" s="41">
        <v>104</v>
      </c>
      <c r="C7" s="45">
        <v>32</v>
      </c>
      <c r="D7" s="46">
        <v>14.247279411764705</v>
      </c>
      <c r="E7" s="48">
        <f t="shared" si="0"/>
        <v>740.85852941176461</v>
      </c>
      <c r="F7" s="50">
        <v>1937.6299999999999</v>
      </c>
      <c r="G7" s="54">
        <f t="shared" si="1"/>
        <v>100756.76</v>
      </c>
      <c r="H7" s="67">
        <v>93</v>
      </c>
      <c r="I7" s="62">
        <v>13</v>
      </c>
      <c r="J7" s="63">
        <v>25</v>
      </c>
      <c r="K7" s="63">
        <v>5</v>
      </c>
      <c r="L7" s="70">
        <f t="shared" si="2"/>
        <v>136</v>
      </c>
      <c r="M7" s="72">
        <v>16</v>
      </c>
    </row>
    <row r="8" spans="1:15" x14ac:dyDescent="0.25">
      <c r="A8" s="8" t="s">
        <v>9</v>
      </c>
      <c r="B8" s="41">
        <v>72</v>
      </c>
      <c r="C8" s="45">
        <v>10</v>
      </c>
      <c r="D8" s="46">
        <v>14.008902439024391</v>
      </c>
      <c r="E8" s="48">
        <f t="shared" si="0"/>
        <v>728.46292682926833</v>
      </c>
      <c r="F8" s="50">
        <v>1148.73</v>
      </c>
      <c r="G8" s="54">
        <f t="shared" si="1"/>
        <v>59733.96</v>
      </c>
      <c r="H8" s="67">
        <v>65</v>
      </c>
      <c r="I8" s="62">
        <v>9</v>
      </c>
      <c r="J8" s="63">
        <v>7</v>
      </c>
      <c r="K8" s="63">
        <v>1</v>
      </c>
      <c r="L8" s="70">
        <f t="shared" si="2"/>
        <v>82</v>
      </c>
      <c r="M8" s="72">
        <v>13</v>
      </c>
    </row>
    <row r="9" spans="1:15" x14ac:dyDescent="0.25">
      <c r="A9" s="8" t="s">
        <v>17</v>
      </c>
      <c r="B9" s="41">
        <v>58</v>
      </c>
      <c r="C9" s="45">
        <v>10</v>
      </c>
      <c r="D9" s="46">
        <v>13.488235294117647</v>
      </c>
      <c r="E9" s="48">
        <f t="shared" si="0"/>
        <v>701.38823529411764</v>
      </c>
      <c r="F9" s="50">
        <v>917.2</v>
      </c>
      <c r="G9" s="54">
        <f t="shared" si="1"/>
        <v>47694.400000000001</v>
      </c>
      <c r="H9" s="67">
        <v>59</v>
      </c>
      <c r="I9" s="62">
        <v>6</v>
      </c>
      <c r="J9" s="63">
        <v>1</v>
      </c>
      <c r="K9" s="63">
        <v>2</v>
      </c>
      <c r="L9" s="70">
        <f t="shared" si="2"/>
        <v>68</v>
      </c>
      <c r="M9" s="72">
        <v>15</v>
      </c>
    </row>
    <row r="10" spans="1:15" x14ac:dyDescent="0.25">
      <c r="A10" s="8" t="s">
        <v>12</v>
      </c>
      <c r="B10" s="41">
        <v>19</v>
      </c>
      <c r="C10" s="45">
        <v>3</v>
      </c>
      <c r="D10" s="46">
        <v>13.554545454545455</v>
      </c>
      <c r="E10" s="48">
        <f t="shared" si="0"/>
        <v>704.83636363636367</v>
      </c>
      <c r="F10" s="50">
        <v>298.2</v>
      </c>
      <c r="G10" s="54">
        <f t="shared" si="1"/>
        <v>15506.4</v>
      </c>
      <c r="H10" s="67">
        <v>13</v>
      </c>
      <c r="I10" s="62">
        <v>2</v>
      </c>
      <c r="J10" s="63">
        <v>7</v>
      </c>
      <c r="K10" s="63"/>
      <c r="L10" s="70">
        <f t="shared" si="2"/>
        <v>22</v>
      </c>
      <c r="M10" s="72">
        <v>3</v>
      </c>
    </row>
    <row r="11" spans="1:15" x14ac:dyDescent="0.25">
      <c r="A11" s="8" t="s">
        <v>26</v>
      </c>
      <c r="B11" s="41">
        <v>2</v>
      </c>
      <c r="C11" s="45"/>
      <c r="D11" s="46">
        <v>16.994999999999997</v>
      </c>
      <c r="E11" s="48">
        <f t="shared" si="0"/>
        <v>883.7399999999999</v>
      </c>
      <c r="F11" s="50">
        <v>33.989999999999995</v>
      </c>
      <c r="G11" s="54">
        <f t="shared" si="1"/>
        <v>1767.4799999999998</v>
      </c>
      <c r="H11" s="67">
        <v>1</v>
      </c>
      <c r="I11" s="62"/>
      <c r="J11" s="63"/>
      <c r="K11" s="63">
        <v>1</v>
      </c>
      <c r="L11" s="70">
        <f t="shared" si="2"/>
        <v>2</v>
      </c>
      <c r="M11" s="72"/>
    </row>
    <row r="12" spans="1:15" x14ac:dyDescent="0.25">
      <c r="A12" s="8" t="s">
        <v>24</v>
      </c>
      <c r="B12" s="41">
        <v>6</v>
      </c>
      <c r="C12" s="45">
        <v>1</v>
      </c>
      <c r="D12" s="46">
        <v>13.287142857142857</v>
      </c>
      <c r="E12" s="48">
        <f t="shared" si="0"/>
        <v>690.93142857142857</v>
      </c>
      <c r="F12" s="50">
        <v>93.01</v>
      </c>
      <c r="G12" s="54">
        <f t="shared" si="1"/>
        <v>4836.5200000000004</v>
      </c>
      <c r="H12" s="67">
        <v>5</v>
      </c>
      <c r="I12" s="62"/>
      <c r="J12" s="63">
        <v>2</v>
      </c>
      <c r="K12" s="63"/>
      <c r="L12" s="70">
        <f t="shared" si="2"/>
        <v>7</v>
      </c>
      <c r="M12" s="72"/>
      <c r="O12" t="s">
        <v>40</v>
      </c>
    </row>
    <row r="13" spans="1:15" x14ac:dyDescent="0.25">
      <c r="A13" s="8" t="s">
        <v>19</v>
      </c>
      <c r="B13" s="41">
        <v>79</v>
      </c>
      <c r="C13" s="45">
        <v>22</v>
      </c>
      <c r="D13" s="46">
        <v>13.9650495049505</v>
      </c>
      <c r="E13" s="48">
        <f t="shared" si="0"/>
        <v>726.18257425742604</v>
      </c>
      <c r="F13" s="50">
        <v>1410.4700000000005</v>
      </c>
      <c r="G13" s="54">
        <f t="shared" si="1"/>
        <v>73344.440000000031</v>
      </c>
      <c r="H13" s="67">
        <v>68</v>
      </c>
      <c r="I13" s="62">
        <v>13</v>
      </c>
      <c r="J13" s="63">
        <v>18</v>
      </c>
      <c r="K13" s="63">
        <v>2</v>
      </c>
      <c r="L13" s="70">
        <f t="shared" si="2"/>
        <v>101</v>
      </c>
      <c r="M13" s="72">
        <v>14</v>
      </c>
    </row>
    <row r="14" spans="1:15" x14ac:dyDescent="0.25">
      <c r="A14" s="8" t="s">
        <v>3</v>
      </c>
      <c r="B14" s="41">
        <v>151</v>
      </c>
      <c r="C14" s="45">
        <v>27</v>
      </c>
      <c r="D14" s="46">
        <v>13.672078651685396</v>
      </c>
      <c r="E14" s="48">
        <f t="shared" si="0"/>
        <v>710.94808988764066</v>
      </c>
      <c r="F14" s="50">
        <v>2433.6300000000006</v>
      </c>
      <c r="G14" s="54">
        <f t="shared" si="1"/>
        <v>126548.76000000002</v>
      </c>
      <c r="H14" s="67">
        <v>132</v>
      </c>
      <c r="I14" s="62">
        <v>16</v>
      </c>
      <c r="J14" s="63">
        <v>19</v>
      </c>
      <c r="K14" s="63">
        <v>11</v>
      </c>
      <c r="L14" s="70">
        <f t="shared" si="2"/>
        <v>178</v>
      </c>
      <c r="M14" s="72">
        <v>26</v>
      </c>
    </row>
    <row r="15" spans="1:15" x14ac:dyDescent="0.25">
      <c r="A15" s="8" t="s">
        <v>11</v>
      </c>
      <c r="B15" s="41">
        <v>54</v>
      </c>
      <c r="C15" s="45">
        <v>12</v>
      </c>
      <c r="D15" s="46">
        <v>13.663939393939398</v>
      </c>
      <c r="E15" s="48">
        <f t="shared" si="0"/>
        <v>710.52484848484869</v>
      </c>
      <c r="F15" s="50">
        <v>901.82000000000028</v>
      </c>
      <c r="G15" s="54">
        <f t="shared" si="1"/>
        <v>46894.640000000014</v>
      </c>
      <c r="H15" s="67">
        <v>56</v>
      </c>
      <c r="I15" s="62">
        <v>6</v>
      </c>
      <c r="J15" s="63">
        <v>4</v>
      </c>
      <c r="K15" s="63"/>
      <c r="L15" s="70">
        <f t="shared" si="2"/>
        <v>66</v>
      </c>
      <c r="M15" s="72">
        <v>12</v>
      </c>
    </row>
    <row r="16" spans="1:15" x14ac:dyDescent="0.25">
      <c r="A16" s="8" t="s">
        <v>23</v>
      </c>
      <c r="B16" s="41">
        <v>7</v>
      </c>
      <c r="C16" s="45">
        <v>1</v>
      </c>
      <c r="D16" s="46">
        <v>13.702500000000001</v>
      </c>
      <c r="E16" s="48">
        <f t="shared" si="0"/>
        <v>712.53</v>
      </c>
      <c r="F16" s="50">
        <v>109.62</v>
      </c>
      <c r="G16" s="54">
        <f t="shared" si="1"/>
        <v>5700.24</v>
      </c>
      <c r="H16" s="67">
        <v>8</v>
      </c>
      <c r="I16" s="62"/>
      <c r="J16" s="63"/>
      <c r="K16" s="63"/>
      <c r="L16" s="70">
        <f t="shared" si="2"/>
        <v>8</v>
      </c>
      <c r="M16" s="72">
        <v>2</v>
      </c>
    </row>
    <row r="17" spans="1:13" x14ac:dyDescent="0.25">
      <c r="A17" s="8" t="s">
        <v>15</v>
      </c>
      <c r="B17" s="41">
        <v>19</v>
      </c>
      <c r="C17" s="45">
        <v>11</v>
      </c>
      <c r="D17" s="46">
        <v>16.362999999999996</v>
      </c>
      <c r="E17" s="48">
        <f t="shared" si="0"/>
        <v>850.87599999999975</v>
      </c>
      <c r="F17" s="50">
        <v>490.88999999999987</v>
      </c>
      <c r="G17" s="54">
        <f t="shared" si="1"/>
        <v>25526.279999999992</v>
      </c>
      <c r="H17" s="67">
        <v>23</v>
      </c>
      <c r="I17" s="62">
        <v>2</v>
      </c>
      <c r="J17" s="63">
        <v>4</v>
      </c>
      <c r="K17" s="63">
        <v>1</v>
      </c>
      <c r="L17" s="70">
        <f t="shared" si="2"/>
        <v>30</v>
      </c>
      <c r="M17" s="72">
        <v>1</v>
      </c>
    </row>
    <row r="18" spans="1:13" x14ac:dyDescent="0.25">
      <c r="A18" s="8" t="s">
        <v>7</v>
      </c>
      <c r="B18" s="41">
        <v>74</v>
      </c>
      <c r="C18" s="45">
        <v>23</v>
      </c>
      <c r="D18" s="46">
        <v>14.638865979381441</v>
      </c>
      <c r="E18" s="48">
        <f t="shared" si="0"/>
        <v>761.22103092783493</v>
      </c>
      <c r="F18" s="50">
        <v>1419.9699999999998</v>
      </c>
      <c r="G18" s="54">
        <f t="shared" si="1"/>
        <v>73838.439999999988</v>
      </c>
      <c r="H18" s="67">
        <v>69</v>
      </c>
      <c r="I18" s="62">
        <v>8</v>
      </c>
      <c r="J18" s="63">
        <v>16</v>
      </c>
      <c r="K18" s="63">
        <v>4</v>
      </c>
      <c r="L18" s="70">
        <f t="shared" si="2"/>
        <v>97</v>
      </c>
      <c r="M18" s="72">
        <v>10</v>
      </c>
    </row>
    <row r="19" spans="1:13" x14ac:dyDescent="0.25">
      <c r="A19" s="8" t="s">
        <v>20</v>
      </c>
      <c r="B19" s="41">
        <v>78</v>
      </c>
      <c r="C19" s="45">
        <v>27</v>
      </c>
      <c r="D19" s="46">
        <v>14.105904761904762</v>
      </c>
      <c r="E19" s="48">
        <f t="shared" si="0"/>
        <v>733.50704761904763</v>
      </c>
      <c r="F19" s="50">
        <v>1481.1200000000001</v>
      </c>
      <c r="G19" s="54">
        <f t="shared" si="1"/>
        <v>77018.240000000005</v>
      </c>
      <c r="H19" s="67">
        <v>65</v>
      </c>
      <c r="I19" s="62">
        <v>13</v>
      </c>
      <c r="J19" s="63">
        <v>20</v>
      </c>
      <c r="K19" s="63">
        <v>7</v>
      </c>
      <c r="L19" s="70">
        <f t="shared" si="2"/>
        <v>105</v>
      </c>
      <c r="M19" s="72">
        <v>21</v>
      </c>
    </row>
    <row r="20" spans="1:13" x14ac:dyDescent="0.25">
      <c r="A20" s="8" t="s">
        <v>18</v>
      </c>
      <c r="B20" s="41">
        <v>32</v>
      </c>
      <c r="C20" s="45">
        <v>13</v>
      </c>
      <c r="D20" s="46">
        <v>15.140666666666668</v>
      </c>
      <c r="E20" s="48">
        <f t="shared" si="0"/>
        <v>787.31466666666677</v>
      </c>
      <c r="F20" s="50">
        <v>681.33</v>
      </c>
      <c r="G20" s="54">
        <f t="shared" si="1"/>
        <v>35429.160000000003</v>
      </c>
      <c r="H20" s="67">
        <v>26</v>
      </c>
      <c r="I20" s="62">
        <v>13</v>
      </c>
      <c r="J20" s="63">
        <v>6</v>
      </c>
      <c r="K20" s="63"/>
      <c r="L20" s="70">
        <f t="shared" si="2"/>
        <v>45</v>
      </c>
      <c r="M20" s="72">
        <v>7</v>
      </c>
    </row>
    <row r="21" spans="1:13" x14ac:dyDescent="0.25">
      <c r="A21" s="8" t="s">
        <v>16</v>
      </c>
      <c r="B21" s="41">
        <v>14</v>
      </c>
      <c r="C21" s="45">
        <v>5</v>
      </c>
      <c r="D21" s="46">
        <v>14.539999999999997</v>
      </c>
      <c r="E21" s="48">
        <f t="shared" si="0"/>
        <v>756.07999999999981</v>
      </c>
      <c r="F21" s="50">
        <v>276.25999999999993</v>
      </c>
      <c r="G21" s="54">
        <f t="shared" si="1"/>
        <v>14365.519999999997</v>
      </c>
      <c r="H21" s="67">
        <v>10</v>
      </c>
      <c r="I21" s="62">
        <v>3</v>
      </c>
      <c r="J21" s="63">
        <v>4</v>
      </c>
      <c r="K21" s="63">
        <v>2</v>
      </c>
      <c r="L21" s="70">
        <f t="shared" si="2"/>
        <v>19</v>
      </c>
      <c r="M21" s="72">
        <v>4</v>
      </c>
    </row>
    <row r="22" spans="1:13" x14ac:dyDescent="0.25">
      <c r="A22" s="8" t="s">
        <v>10</v>
      </c>
      <c r="B22" s="41">
        <v>50</v>
      </c>
      <c r="C22" s="45">
        <v>6</v>
      </c>
      <c r="D22" s="46">
        <v>13.995535714285712</v>
      </c>
      <c r="E22" s="48">
        <f t="shared" si="0"/>
        <v>727.767857142857</v>
      </c>
      <c r="F22" s="50">
        <v>783.74999999999989</v>
      </c>
      <c r="G22" s="54">
        <f t="shared" si="1"/>
        <v>40754.999999999993</v>
      </c>
      <c r="H22" s="67">
        <v>49</v>
      </c>
      <c r="I22" s="62">
        <v>3</v>
      </c>
      <c r="J22" s="63">
        <v>4</v>
      </c>
      <c r="K22" s="63"/>
      <c r="L22" s="70">
        <f t="shared" si="2"/>
        <v>56</v>
      </c>
      <c r="M22" s="72">
        <v>9</v>
      </c>
    </row>
    <row r="23" spans="1:13" x14ac:dyDescent="0.25">
      <c r="A23" s="8" t="s">
        <v>25</v>
      </c>
      <c r="B23" s="41">
        <v>3</v>
      </c>
      <c r="C23" s="45"/>
      <c r="D23" s="46">
        <v>14.436666666666667</v>
      </c>
      <c r="E23" s="48">
        <f t="shared" si="0"/>
        <v>750.70666666666671</v>
      </c>
      <c r="F23" s="50">
        <v>43.31</v>
      </c>
      <c r="G23" s="54">
        <f t="shared" si="1"/>
        <v>2252.12</v>
      </c>
      <c r="H23" s="67">
        <v>3</v>
      </c>
      <c r="I23" s="62"/>
      <c r="J23" s="63"/>
      <c r="K23" s="63"/>
      <c r="L23" s="70">
        <f t="shared" si="2"/>
        <v>3</v>
      </c>
      <c r="M23" s="72"/>
    </row>
    <row r="24" spans="1:13" x14ac:dyDescent="0.25">
      <c r="A24" s="8" t="s">
        <v>21</v>
      </c>
      <c r="B24" s="41">
        <v>103</v>
      </c>
      <c r="C24" s="45">
        <v>8</v>
      </c>
      <c r="D24" s="46">
        <v>13.538108108108123</v>
      </c>
      <c r="E24" s="48">
        <f t="shared" si="0"/>
        <v>703.98162162162237</v>
      </c>
      <c r="F24" s="50">
        <v>1502.7300000000016</v>
      </c>
      <c r="G24" s="54">
        <f t="shared" si="1"/>
        <v>78141.960000000079</v>
      </c>
      <c r="H24" s="67">
        <v>101</v>
      </c>
      <c r="I24" s="62">
        <v>4</v>
      </c>
      <c r="J24" s="63">
        <v>5</v>
      </c>
      <c r="K24" s="63">
        <v>1</v>
      </c>
      <c r="L24" s="70">
        <f t="shared" si="2"/>
        <v>111</v>
      </c>
      <c r="M24" s="72">
        <v>13</v>
      </c>
    </row>
    <row r="25" spans="1:13" x14ac:dyDescent="0.25">
      <c r="A25" s="8" t="s">
        <v>14</v>
      </c>
      <c r="B25" s="41">
        <v>9</v>
      </c>
      <c r="C25" s="45">
        <v>4</v>
      </c>
      <c r="D25" s="46">
        <v>15.990000000000002</v>
      </c>
      <c r="E25" s="48">
        <f t="shared" si="0"/>
        <v>831.48000000000013</v>
      </c>
      <c r="F25" s="50">
        <v>207.87000000000003</v>
      </c>
      <c r="G25" s="54">
        <f t="shared" si="1"/>
        <v>10809.240000000002</v>
      </c>
      <c r="H25" s="67">
        <v>9</v>
      </c>
      <c r="I25" s="62">
        <v>1</v>
      </c>
      <c r="J25" s="63">
        <v>3</v>
      </c>
      <c r="K25" s="63"/>
      <c r="L25" s="70">
        <f t="shared" si="2"/>
        <v>13</v>
      </c>
      <c r="M25" s="72"/>
    </row>
    <row r="26" spans="1:13" x14ac:dyDescent="0.25">
      <c r="A26" s="8" t="s">
        <v>5</v>
      </c>
      <c r="B26" s="41">
        <v>13</v>
      </c>
      <c r="C26" s="45">
        <v>2</v>
      </c>
      <c r="D26" s="46">
        <v>15.808666666666666</v>
      </c>
      <c r="E26" s="48">
        <f t="shared" si="0"/>
        <v>822.05066666666664</v>
      </c>
      <c r="F26" s="50">
        <v>237.13</v>
      </c>
      <c r="G26" s="54">
        <f t="shared" si="1"/>
        <v>12330.76</v>
      </c>
      <c r="H26" s="67">
        <v>12</v>
      </c>
      <c r="I26" s="62">
        <v>1</v>
      </c>
      <c r="J26" s="63">
        <v>2</v>
      </c>
      <c r="K26" s="63"/>
      <c r="L26" s="70">
        <f t="shared" si="2"/>
        <v>15</v>
      </c>
      <c r="M26" s="72">
        <v>1</v>
      </c>
    </row>
    <row r="27" spans="1:13" x14ac:dyDescent="0.25">
      <c r="A27" s="8" t="s">
        <v>2</v>
      </c>
      <c r="B27" s="41">
        <v>148</v>
      </c>
      <c r="C27" s="45">
        <v>51</v>
      </c>
      <c r="D27" s="46">
        <v>14.682562814070351</v>
      </c>
      <c r="E27" s="48">
        <f t="shared" si="0"/>
        <v>763.49326633165833</v>
      </c>
      <c r="F27" s="50">
        <v>2921.83</v>
      </c>
      <c r="G27" s="54">
        <f t="shared" si="1"/>
        <v>151935.16</v>
      </c>
      <c r="H27" s="67">
        <v>131</v>
      </c>
      <c r="I27" s="62">
        <v>27</v>
      </c>
      <c r="J27" s="63">
        <v>36</v>
      </c>
      <c r="K27" s="63">
        <v>5</v>
      </c>
      <c r="L27" s="70">
        <f t="shared" si="2"/>
        <v>199</v>
      </c>
      <c r="M27" s="72">
        <v>38</v>
      </c>
    </row>
    <row r="28" spans="1:13" x14ac:dyDescent="0.25">
      <c r="A28" s="8" t="s">
        <v>22</v>
      </c>
      <c r="B28" s="41">
        <v>90</v>
      </c>
      <c r="C28" s="45">
        <v>21</v>
      </c>
      <c r="D28" s="46">
        <v>13.022252252252258</v>
      </c>
      <c r="E28" s="48">
        <f t="shared" si="0"/>
        <v>677.15711711711742</v>
      </c>
      <c r="F28" s="50">
        <v>1445.4700000000007</v>
      </c>
      <c r="G28" s="54">
        <f t="shared" si="1"/>
        <v>75164.440000000031</v>
      </c>
      <c r="H28" s="67">
        <v>83</v>
      </c>
      <c r="I28" s="62">
        <v>12</v>
      </c>
      <c r="J28" s="63">
        <v>14</v>
      </c>
      <c r="K28" s="63">
        <v>2</v>
      </c>
      <c r="L28" s="70">
        <f t="shared" si="2"/>
        <v>111</v>
      </c>
      <c r="M28" s="72">
        <v>11</v>
      </c>
    </row>
    <row r="29" spans="1:13" x14ac:dyDescent="0.25">
      <c r="A29" s="8" t="s">
        <v>8</v>
      </c>
      <c r="B29" s="41">
        <v>70</v>
      </c>
      <c r="C29" s="45">
        <v>11</v>
      </c>
      <c r="D29" s="46">
        <v>13.20765432098765</v>
      </c>
      <c r="E29" s="48">
        <f t="shared" si="0"/>
        <v>686.7980246913578</v>
      </c>
      <c r="F29" s="50">
        <v>1069.8199999999997</v>
      </c>
      <c r="G29" s="54">
        <f t="shared" si="1"/>
        <v>55630.639999999985</v>
      </c>
      <c r="H29" s="67">
        <v>63</v>
      </c>
      <c r="I29" s="62">
        <v>3</v>
      </c>
      <c r="J29" s="63">
        <v>12</v>
      </c>
      <c r="K29" s="63">
        <v>3</v>
      </c>
      <c r="L29" s="70">
        <f t="shared" si="2"/>
        <v>81</v>
      </c>
      <c r="M29" s="72">
        <v>8</v>
      </c>
    </row>
    <row r="30" spans="1:13" ht="15.75" thickBot="1" x14ac:dyDescent="0.3">
      <c r="A30" s="9" t="s">
        <v>13</v>
      </c>
      <c r="B30" s="42">
        <v>42</v>
      </c>
      <c r="C30" s="42">
        <v>7</v>
      </c>
      <c r="D30" s="44">
        <v>13.673265306122449</v>
      </c>
      <c r="E30" s="49">
        <f t="shared" si="0"/>
        <v>711.00979591836733</v>
      </c>
      <c r="F30" s="52">
        <v>669.99</v>
      </c>
      <c r="G30" s="13">
        <f t="shared" si="1"/>
        <v>34839.480000000003</v>
      </c>
      <c r="H30" s="68">
        <v>29</v>
      </c>
      <c r="I30" s="64">
        <v>5</v>
      </c>
      <c r="J30" s="65">
        <v>13</v>
      </c>
      <c r="K30" s="65">
        <v>2</v>
      </c>
      <c r="L30" s="71">
        <f t="shared" si="2"/>
        <v>49</v>
      </c>
      <c r="M30" s="74">
        <v>11</v>
      </c>
    </row>
    <row r="31" spans="1:13" ht="15.75" thickBot="1" x14ac:dyDescent="0.3">
      <c r="A31" s="1" t="s">
        <v>39</v>
      </c>
      <c r="B31" s="10">
        <f>SUM(B5:B30)</f>
        <v>1441</v>
      </c>
      <c r="C31" s="10">
        <f>SUM(C5:C30)</f>
        <v>346</v>
      </c>
      <c r="D31" s="11">
        <v>14.04</v>
      </c>
      <c r="E31" s="53">
        <f>AVERAGE(E5:E30)</f>
        <v>743.74623234218609</v>
      </c>
      <c r="F31" s="15">
        <f>SUM(F5:F30)</f>
        <v>25092.120000000006</v>
      </c>
      <c r="G31" s="14">
        <f>SUM(G5:G30)</f>
        <v>1304790.24</v>
      </c>
      <c r="H31" s="10">
        <f t="shared" ref="H31:L31" si="3">SUM(H5:H30)</f>
        <v>1311</v>
      </c>
      <c r="I31" s="55">
        <f t="shared" si="3"/>
        <v>179</v>
      </c>
      <c r="J31" s="57">
        <f t="shared" si="3"/>
        <v>244</v>
      </c>
      <c r="K31" s="58">
        <f t="shared" si="3"/>
        <v>53</v>
      </c>
      <c r="L31" s="56">
        <f t="shared" si="3"/>
        <v>1787</v>
      </c>
      <c r="M31" s="16">
        <f>SUM(M5:M30)</f>
        <v>257</v>
      </c>
    </row>
  </sheetData>
  <mergeCells count="16">
    <mergeCell ref="H3:H4"/>
    <mergeCell ref="I3:I4"/>
    <mergeCell ref="J3:J4"/>
    <mergeCell ref="K3:K4"/>
    <mergeCell ref="A1:M1"/>
    <mergeCell ref="B2:C2"/>
    <mergeCell ref="D2:D4"/>
    <mergeCell ref="E2:E4"/>
    <mergeCell ref="F2:F4"/>
    <mergeCell ref="G2:G4"/>
    <mergeCell ref="H2:I2"/>
    <mergeCell ref="J2:K2"/>
    <mergeCell ref="L2:L4"/>
    <mergeCell ref="M2:M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SSSC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2020-08-04T14:51:22Z</dcterms:created>
  <dcterms:modified xsi:type="dcterms:W3CDTF">2021-04-06T13:03:40Z</dcterms:modified>
</cp:coreProperties>
</file>